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매입약정\공고문\2023년\본부(6월)\"/>
    </mc:Choice>
  </mc:AlternateContent>
  <bookViews>
    <workbookView xWindow="0" yWindow="0" windowWidth="15360" windowHeight="7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1" l="1"/>
  <c r="H43" i="1" s="1"/>
  <c r="H31" i="1" l="1"/>
  <c r="H35" i="1"/>
  <c r="H22" i="1"/>
  <c r="H47" i="1"/>
  <c r="J15" i="1"/>
  <c r="K12" i="1" s="1"/>
  <c r="I13" i="1"/>
  <c r="F13" i="1" s="1"/>
  <c r="I14" i="1"/>
  <c r="F14" i="1" s="1"/>
  <c r="I12" i="1"/>
  <c r="F12" i="1" s="1"/>
  <c r="F5" i="1"/>
  <c r="F6" i="1"/>
  <c r="F7" i="1"/>
  <c r="F8" i="1"/>
  <c r="F9" i="1"/>
  <c r="F4" i="1"/>
  <c r="H48" i="1" l="1"/>
  <c r="K13" i="1"/>
  <c r="K14" i="1"/>
  <c r="F15" i="1"/>
  <c r="F16" i="1" s="1"/>
  <c r="F50" i="1" s="1"/>
  <c r="H50" i="1" s="1"/>
</calcChain>
</file>

<file path=xl/sharedStrings.xml><?xml version="1.0" encoding="utf-8"?>
<sst xmlns="http://schemas.openxmlformats.org/spreadsheetml/2006/main" count="117" uniqueCount="86">
  <si>
    <t>사업지주소</t>
    <phoneticPr fontId="2" type="noConversion"/>
  </si>
  <si>
    <t>사업면적(토지)</t>
    <phoneticPr fontId="2" type="noConversion"/>
  </si>
  <si>
    <t>기부체납(도로 등)</t>
    <phoneticPr fontId="2" type="noConversion"/>
  </si>
  <si>
    <t>건축면적</t>
    <phoneticPr fontId="2" type="noConversion"/>
  </si>
  <si>
    <t>전체연연적</t>
    <phoneticPr fontId="2" type="noConversion"/>
  </si>
  <si>
    <t>지상연면적</t>
    <phoneticPr fontId="2" type="noConversion"/>
  </si>
  <si>
    <t>지하연면적</t>
    <phoneticPr fontId="2" type="noConversion"/>
  </si>
  <si>
    <t>용도지구</t>
    <phoneticPr fontId="2" type="noConversion"/>
  </si>
  <si>
    <t>토지평단가</t>
    <phoneticPr fontId="2" type="noConversion"/>
  </si>
  <si>
    <t>평당 건축비</t>
    <phoneticPr fontId="2" type="noConversion"/>
  </si>
  <si>
    <t>용적률</t>
    <phoneticPr fontId="2" type="noConversion"/>
  </si>
  <si>
    <t>건폐율</t>
    <phoneticPr fontId="2" type="noConversion"/>
  </si>
  <si>
    <t>건축규모</t>
    <phoneticPr fontId="2" type="noConversion"/>
  </si>
  <si>
    <t>PF이자율</t>
    <phoneticPr fontId="2" type="noConversion"/>
  </si>
  <si>
    <t>PF수수료</t>
    <phoneticPr fontId="2" type="noConversion"/>
  </si>
  <si>
    <t>PF률</t>
    <phoneticPr fontId="2" type="noConversion"/>
  </si>
  <si>
    <t>평</t>
    <phoneticPr fontId="2" type="noConversion"/>
  </si>
  <si>
    <t>㎡</t>
  </si>
  <si>
    <t>구분</t>
    <phoneticPr fontId="2" type="noConversion"/>
  </si>
  <si>
    <t>매출</t>
    <phoneticPr fontId="2" type="noConversion"/>
  </si>
  <si>
    <t>20A</t>
    <phoneticPr fontId="2" type="noConversion"/>
  </si>
  <si>
    <t>25A</t>
    <phoneticPr fontId="2" type="noConversion"/>
  </si>
  <si>
    <t>전용면적</t>
    <phoneticPr fontId="2" type="noConversion"/>
  </si>
  <si>
    <t>비율</t>
    <phoneticPr fontId="2" type="noConversion"/>
  </si>
  <si>
    <t>세대수</t>
    <phoneticPr fontId="2" type="noConversion"/>
  </si>
  <si>
    <t>㎡</t>
    <phoneticPr fontId="2" type="noConversion"/>
  </si>
  <si>
    <t>호수</t>
    <phoneticPr fontId="2" type="noConversion"/>
  </si>
  <si>
    <t>비고</t>
    <phoneticPr fontId="2" type="noConversion"/>
  </si>
  <si>
    <t>소계</t>
    <phoneticPr fontId="2" type="noConversion"/>
  </si>
  <si>
    <t>(단위:천원)</t>
    <phoneticPr fontId="2" type="noConversion"/>
  </si>
  <si>
    <t>㎡ 당 단가(천원)</t>
    <phoneticPr fontId="2" type="noConversion"/>
  </si>
  <si>
    <t>주거</t>
    <phoneticPr fontId="2" type="noConversion"/>
  </si>
  <si>
    <t>상가</t>
    <phoneticPr fontId="2" type="noConversion"/>
  </si>
  <si>
    <t>지출</t>
    <phoneticPr fontId="2" type="noConversion"/>
  </si>
  <si>
    <t>금액(천원)</t>
    <phoneticPr fontId="2" type="noConversion"/>
  </si>
  <si>
    <t>세대별 단가(천원)</t>
    <phoneticPr fontId="2" type="noConversion"/>
  </si>
  <si>
    <t>토지비</t>
    <phoneticPr fontId="2" type="noConversion"/>
  </si>
  <si>
    <t>부지매입비</t>
    <phoneticPr fontId="2" type="noConversion"/>
  </si>
  <si>
    <t>기타비용</t>
    <phoneticPr fontId="2" type="noConversion"/>
  </si>
  <si>
    <t>내용 산식</t>
    <phoneticPr fontId="2" type="noConversion"/>
  </si>
  <si>
    <t>천원/평</t>
    <phoneticPr fontId="2" type="noConversion"/>
  </si>
  <si>
    <t>-</t>
    <phoneticPr fontId="2" type="noConversion"/>
  </si>
  <si>
    <t>지하1층 /지상5층</t>
    <phoneticPr fontId="2" type="noConversion"/>
  </si>
  <si>
    <t>%</t>
    <phoneticPr fontId="2" type="noConversion"/>
  </si>
  <si>
    <t>호</t>
    <phoneticPr fontId="2" type="noConversion"/>
  </si>
  <si>
    <t>매출합계(A)</t>
    <phoneticPr fontId="2" type="noConversion"/>
  </si>
  <si>
    <t>공사비</t>
    <phoneticPr fontId="2" type="noConversion"/>
  </si>
  <si>
    <t>직접공사비</t>
    <phoneticPr fontId="2" type="noConversion"/>
  </si>
  <si>
    <t>간접
공사비</t>
    <phoneticPr fontId="2" type="noConversion"/>
  </si>
  <si>
    <t>인입비</t>
    <phoneticPr fontId="2" type="noConversion"/>
  </si>
  <si>
    <t>철거비</t>
    <phoneticPr fontId="2" type="noConversion"/>
  </si>
  <si>
    <t>기타부대공사비</t>
    <phoneticPr fontId="2" type="noConversion"/>
  </si>
  <si>
    <t>인허가</t>
    <phoneticPr fontId="2" type="noConversion"/>
  </si>
  <si>
    <t>설계비</t>
    <phoneticPr fontId="2" type="noConversion"/>
  </si>
  <si>
    <t>감리비</t>
    <phoneticPr fontId="2" type="noConversion"/>
  </si>
  <si>
    <t>기타</t>
    <phoneticPr fontId="2" type="noConversion"/>
  </si>
  <si>
    <t>소계</t>
    <phoneticPr fontId="2" type="noConversion"/>
  </si>
  <si>
    <t>부담금</t>
    <phoneticPr fontId="2" type="noConversion"/>
  </si>
  <si>
    <t>상하수도원인자부담금</t>
    <phoneticPr fontId="2" type="noConversion"/>
  </si>
  <si>
    <t>도시가스시설부담금</t>
    <phoneticPr fontId="2" type="noConversion"/>
  </si>
  <si>
    <t>전기시설부담금</t>
    <phoneticPr fontId="2" type="noConversion"/>
  </si>
  <si>
    <t>사업비</t>
    <phoneticPr fontId="2" type="noConversion"/>
  </si>
  <si>
    <t>기타
사업비</t>
    <phoneticPr fontId="2" type="noConversion"/>
  </si>
  <si>
    <t>제세
공과금</t>
    <phoneticPr fontId="2" type="noConversion"/>
  </si>
  <si>
    <t>신탁수수료</t>
    <phoneticPr fontId="2" type="noConversion"/>
  </si>
  <si>
    <t>예비비</t>
    <phoneticPr fontId="2" type="noConversion"/>
  </si>
  <si>
    <t>보존등기비</t>
    <phoneticPr fontId="2" type="noConversion"/>
  </si>
  <si>
    <t>재산세(토지)</t>
    <phoneticPr fontId="2" type="noConversion"/>
  </si>
  <si>
    <t>지방교육세</t>
    <phoneticPr fontId="2" type="noConversion"/>
  </si>
  <si>
    <t>기타예비비</t>
    <phoneticPr fontId="2" type="noConversion"/>
  </si>
  <si>
    <t>금융비</t>
    <phoneticPr fontId="2" type="noConversion"/>
  </si>
  <si>
    <t>금융이자</t>
    <phoneticPr fontId="2" type="noConversion"/>
  </si>
  <si>
    <t>금융수수료</t>
    <phoneticPr fontId="2" type="noConversion"/>
  </si>
  <si>
    <t>지출합계(B)</t>
    <phoneticPr fontId="2" type="noConversion"/>
  </si>
  <si>
    <t>사업이익(A-B)</t>
    <phoneticPr fontId="2" type="noConversion"/>
  </si>
  <si>
    <t>비고</t>
    <phoneticPr fontId="2" type="noConversion"/>
  </si>
  <si>
    <t>수익률(%)</t>
    <phoneticPr fontId="2" type="noConversion"/>
  </si>
  <si>
    <t>서식10</t>
    <phoneticPr fontId="2" type="noConversion"/>
  </si>
  <si>
    <t>00동 신축매입약정 사업수지 검토</t>
    <phoneticPr fontId="2" type="noConversion"/>
  </si>
  <si>
    <t>*해당 양식은 참고용으로, 귀사의 별도 양식 제출 가능.</t>
    <phoneticPr fontId="2" type="noConversion"/>
  </si>
  <si>
    <t>*위 양식 내용 중 필요항목 추가 및 불필요항목 제외 등 수정가능.</t>
    <phoneticPr fontId="2" type="noConversion"/>
  </si>
  <si>
    <t>세대 X 단가</t>
    <phoneticPr fontId="2" type="noConversion"/>
  </si>
  <si>
    <t>평 X 단가</t>
    <phoneticPr fontId="2" type="noConversion"/>
  </si>
  <si>
    <t>제세공과금(취득)</t>
    <phoneticPr fontId="2" type="noConversion"/>
  </si>
  <si>
    <t>금액 X 이율</t>
    <phoneticPr fontId="2" type="noConversion"/>
  </si>
  <si>
    <t>작성일: 2023/00/00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</si>
</sst>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2" fontId="0" fillId="0" borderId="2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0" applyNumberFormat="1" applyBorder="1">
      <alignment vertical="center"/>
    </xf>
    <xf numFmtId="9" fontId="0" fillId="0" borderId="1" xfId="2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41" fontId="0" fillId="0" borderId="1" xfId="1" applyNumberFormat="1" applyFont="1" applyBorder="1">
      <alignment vertical="center"/>
    </xf>
    <xf numFmtId="0" fontId="0" fillId="3" borderId="1" xfId="0" applyFill="1" applyBorder="1">
      <alignment vertical="center"/>
    </xf>
    <xf numFmtId="41" fontId="0" fillId="3" borderId="1" xfId="0" applyNumberFormat="1" applyFill="1" applyBorder="1">
      <alignment vertical="center"/>
    </xf>
    <xf numFmtId="0" fontId="0" fillId="0" borderId="2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4" xfId="0" applyBorder="1">
      <alignment vertical="center"/>
    </xf>
    <xf numFmtId="9" fontId="0" fillId="3" borderId="1" xfId="2" applyFont="1" applyFill="1" applyBorder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>
      <alignment vertical="center"/>
    </xf>
    <xf numFmtId="0" fontId="0" fillId="0" borderId="0" xfId="0" applyBorder="1">
      <alignment vertical="center"/>
    </xf>
    <xf numFmtId="0" fontId="0" fillId="0" borderId="21" xfId="0" applyBorder="1">
      <alignment vertical="center"/>
    </xf>
    <xf numFmtId="10" fontId="0" fillId="2" borderId="34" xfId="2" applyNumberFormat="1" applyFont="1" applyFill="1" applyBorder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41" fontId="0" fillId="3" borderId="1" xfId="0" applyNumberFormat="1" applyFill="1" applyBorder="1" applyAlignment="1">
      <alignment horizontal="center" vertical="center"/>
    </xf>
    <xf numFmtId="41" fontId="0" fillId="2" borderId="1" xfId="0" applyNumberFormat="1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2" borderId="2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41" fontId="0" fillId="2" borderId="7" xfId="1" applyFont="1" applyFill="1" applyBorder="1" applyAlignment="1">
      <alignment horizontal="center" vertical="center"/>
    </xf>
    <xf numFmtId="41" fontId="0" fillId="2" borderId="9" xfId="1" applyFont="1" applyFill="1" applyBorder="1" applyAlignment="1">
      <alignment horizontal="center" vertical="center"/>
    </xf>
    <xf numFmtId="41" fontId="0" fillId="2" borderId="32" xfId="1" applyFont="1" applyFill="1" applyBorder="1" applyAlignment="1">
      <alignment horizontal="center" vertical="center"/>
    </xf>
    <xf numFmtId="41" fontId="0" fillId="2" borderId="33" xfId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workbookViewId="0">
      <selection activeCell="A2" sqref="A2:M2"/>
    </sheetView>
  </sheetViews>
  <sheetFormatPr defaultRowHeight="16.5" x14ac:dyDescent="0.3"/>
  <cols>
    <col min="1" max="1" width="5.375" customWidth="1"/>
    <col min="2" max="3" width="6.75" customWidth="1"/>
    <col min="4" max="4" width="7.375" customWidth="1"/>
    <col min="5" max="5" width="4.75" customWidth="1"/>
    <col min="6" max="6" width="8.75" customWidth="1"/>
    <col min="7" max="7" width="6.875" customWidth="1"/>
    <col min="8" max="8" width="15.75" customWidth="1"/>
    <col min="9" max="9" width="16.125" customWidth="1"/>
    <col min="10" max="10" width="8.125" customWidth="1"/>
    <col min="11" max="11" width="13.25" customWidth="1"/>
    <col min="12" max="12" width="13" customWidth="1"/>
    <col min="13" max="13" width="4" customWidth="1"/>
  </cols>
  <sheetData>
    <row r="1" spans="1:13" ht="17.25" thickBot="1" x14ac:dyDescent="0.35">
      <c r="A1" s="60" t="s">
        <v>77</v>
      </c>
      <c r="B1" s="60"/>
      <c r="C1" s="74" t="s">
        <v>85</v>
      </c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31.5" x14ac:dyDescent="0.3">
      <c r="A2" s="34" t="s">
        <v>78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3" x14ac:dyDescent="0.3">
      <c r="A3" s="59" t="s">
        <v>0</v>
      </c>
      <c r="B3" s="41"/>
      <c r="C3" s="41"/>
      <c r="D3" s="39"/>
      <c r="E3" s="39"/>
      <c r="F3" s="39"/>
      <c r="G3" s="39"/>
      <c r="H3" s="32" t="s">
        <v>7</v>
      </c>
      <c r="I3" s="39"/>
      <c r="J3" s="39"/>
      <c r="K3" s="32" t="s">
        <v>10</v>
      </c>
      <c r="L3" s="14"/>
      <c r="M3" s="18" t="s">
        <v>43</v>
      </c>
    </row>
    <row r="4" spans="1:13" x14ac:dyDescent="0.3">
      <c r="A4" s="59" t="s">
        <v>1</v>
      </c>
      <c r="B4" s="41"/>
      <c r="C4" s="41"/>
      <c r="D4" s="2">
        <v>100</v>
      </c>
      <c r="E4" s="3" t="s">
        <v>17</v>
      </c>
      <c r="F4" s="4">
        <f>D4/3.305785</f>
        <v>30.25000113437504</v>
      </c>
      <c r="G4" s="3" t="s">
        <v>16</v>
      </c>
      <c r="H4" s="32" t="s">
        <v>8</v>
      </c>
      <c r="I4" s="2"/>
      <c r="J4" s="3" t="s">
        <v>40</v>
      </c>
      <c r="K4" s="32" t="s">
        <v>11</v>
      </c>
      <c r="L4" s="14"/>
      <c r="M4" s="18" t="s">
        <v>43</v>
      </c>
    </row>
    <row r="5" spans="1:13" x14ac:dyDescent="0.3">
      <c r="A5" s="59" t="s">
        <v>2</v>
      </c>
      <c r="B5" s="41"/>
      <c r="C5" s="41"/>
      <c r="D5" s="2"/>
      <c r="E5" s="3" t="s">
        <v>17</v>
      </c>
      <c r="F5" s="4">
        <f t="shared" ref="F5:F9" si="0">D5/3.305785</f>
        <v>0</v>
      </c>
      <c r="G5" s="3" t="s">
        <v>16</v>
      </c>
      <c r="H5" s="32"/>
      <c r="I5" s="2"/>
      <c r="J5" s="3"/>
      <c r="K5" s="32" t="s">
        <v>12</v>
      </c>
      <c r="L5" s="48" t="s">
        <v>42</v>
      </c>
      <c r="M5" s="49"/>
    </row>
    <row r="6" spans="1:13" x14ac:dyDescent="0.3">
      <c r="A6" s="59" t="s">
        <v>3</v>
      </c>
      <c r="B6" s="41"/>
      <c r="C6" s="41"/>
      <c r="D6" s="2"/>
      <c r="E6" s="3" t="s">
        <v>17</v>
      </c>
      <c r="F6" s="4">
        <f t="shared" si="0"/>
        <v>0</v>
      </c>
      <c r="G6" s="3" t="s">
        <v>16</v>
      </c>
      <c r="H6" s="32" t="s">
        <v>9</v>
      </c>
      <c r="I6" s="2"/>
      <c r="J6" s="3" t="s">
        <v>40</v>
      </c>
      <c r="K6" s="33" t="s">
        <v>24</v>
      </c>
      <c r="L6" s="14"/>
      <c r="M6" s="18" t="s">
        <v>44</v>
      </c>
    </row>
    <row r="7" spans="1:13" x14ac:dyDescent="0.3">
      <c r="A7" s="59" t="s">
        <v>4</v>
      </c>
      <c r="B7" s="41"/>
      <c r="C7" s="41"/>
      <c r="D7" s="2"/>
      <c r="E7" s="3" t="s">
        <v>17</v>
      </c>
      <c r="F7" s="4">
        <f t="shared" si="0"/>
        <v>0</v>
      </c>
      <c r="G7" s="3" t="s">
        <v>16</v>
      </c>
      <c r="H7" s="32"/>
      <c r="I7" s="2"/>
      <c r="J7" s="3"/>
      <c r="K7" s="32" t="s">
        <v>15</v>
      </c>
      <c r="L7" s="14"/>
      <c r="M7" s="18"/>
    </row>
    <row r="8" spans="1:13" x14ac:dyDescent="0.3">
      <c r="A8" s="59" t="s">
        <v>5</v>
      </c>
      <c r="B8" s="41"/>
      <c r="C8" s="41"/>
      <c r="D8" s="2"/>
      <c r="E8" s="3" t="s">
        <v>17</v>
      </c>
      <c r="F8" s="4">
        <f t="shared" si="0"/>
        <v>0</v>
      </c>
      <c r="G8" s="3" t="s">
        <v>16</v>
      </c>
      <c r="H8" s="32"/>
      <c r="I8" s="2"/>
      <c r="J8" s="3"/>
      <c r="K8" s="32" t="s">
        <v>14</v>
      </c>
      <c r="L8" s="14"/>
      <c r="M8" s="18"/>
    </row>
    <row r="9" spans="1:13" x14ac:dyDescent="0.3">
      <c r="A9" s="59" t="s">
        <v>6</v>
      </c>
      <c r="B9" s="41"/>
      <c r="C9" s="41"/>
      <c r="D9" s="2"/>
      <c r="E9" s="3" t="s">
        <v>17</v>
      </c>
      <c r="F9" s="4">
        <f t="shared" si="0"/>
        <v>0</v>
      </c>
      <c r="G9" s="3" t="s">
        <v>16</v>
      </c>
      <c r="H9" s="32"/>
      <c r="I9" s="2"/>
      <c r="J9" s="3"/>
      <c r="K9" s="32" t="s">
        <v>13</v>
      </c>
      <c r="L9" s="14"/>
      <c r="M9" s="18" t="s">
        <v>43</v>
      </c>
    </row>
    <row r="10" spans="1:13" x14ac:dyDescent="0.3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 t="s">
        <v>29</v>
      </c>
      <c r="M10" s="21"/>
    </row>
    <row r="11" spans="1:13" x14ac:dyDescent="0.3">
      <c r="A11" s="64" t="s">
        <v>19</v>
      </c>
      <c r="B11" s="54" t="s">
        <v>18</v>
      </c>
      <c r="C11" s="55"/>
      <c r="D11" s="41" t="s">
        <v>22</v>
      </c>
      <c r="E11" s="41"/>
      <c r="F11" s="41" t="s">
        <v>34</v>
      </c>
      <c r="G11" s="41"/>
      <c r="H11" s="15" t="s">
        <v>30</v>
      </c>
      <c r="I11" s="15" t="s">
        <v>35</v>
      </c>
      <c r="J11" s="15" t="s">
        <v>26</v>
      </c>
      <c r="K11" s="15" t="s">
        <v>23</v>
      </c>
      <c r="L11" s="41" t="s">
        <v>27</v>
      </c>
      <c r="M11" s="42"/>
    </row>
    <row r="12" spans="1:13" x14ac:dyDescent="0.3">
      <c r="A12" s="65"/>
      <c r="B12" s="1" t="s">
        <v>31</v>
      </c>
      <c r="C12" s="1" t="s">
        <v>20</v>
      </c>
      <c r="D12" s="2">
        <v>20.399999999999999</v>
      </c>
      <c r="E12" s="3" t="s">
        <v>25</v>
      </c>
      <c r="F12" s="58">
        <f>I12*J12</f>
        <v>4283999.9999999991</v>
      </c>
      <c r="G12" s="39"/>
      <c r="H12" s="11">
        <v>10500</v>
      </c>
      <c r="I12" s="7">
        <f>D12*H12</f>
        <v>214199.99999999997</v>
      </c>
      <c r="J12" s="1">
        <v>20</v>
      </c>
      <c r="K12" s="8">
        <f>J12/$J$15</f>
        <v>0.4</v>
      </c>
      <c r="L12" s="39"/>
      <c r="M12" s="40"/>
    </row>
    <row r="13" spans="1:13" x14ac:dyDescent="0.3">
      <c r="A13" s="65"/>
      <c r="B13" s="1" t="s">
        <v>31</v>
      </c>
      <c r="C13" s="1" t="s">
        <v>21</v>
      </c>
      <c r="D13" s="2">
        <v>25.3</v>
      </c>
      <c r="E13" s="3" t="s">
        <v>17</v>
      </c>
      <c r="F13" s="58">
        <f t="shared" ref="F13:F14" si="1">I13*J13</f>
        <v>7590000</v>
      </c>
      <c r="G13" s="39"/>
      <c r="H13" s="11">
        <v>10000</v>
      </c>
      <c r="I13" s="7">
        <f t="shared" ref="I13:I14" si="2">D13*H13</f>
        <v>253000</v>
      </c>
      <c r="J13" s="1">
        <v>30</v>
      </c>
      <c r="K13" s="8">
        <f t="shared" ref="K13:K14" si="3">J13/$J$15</f>
        <v>0.6</v>
      </c>
      <c r="L13" s="39"/>
      <c r="M13" s="40"/>
    </row>
    <row r="14" spans="1:13" x14ac:dyDescent="0.3">
      <c r="A14" s="65"/>
      <c r="B14" s="1" t="s">
        <v>32</v>
      </c>
      <c r="C14" s="1"/>
      <c r="D14" s="2"/>
      <c r="E14" s="3" t="s">
        <v>17</v>
      </c>
      <c r="F14" s="58">
        <f t="shared" si="1"/>
        <v>0</v>
      </c>
      <c r="G14" s="39"/>
      <c r="H14" s="6"/>
      <c r="I14" s="7">
        <f t="shared" si="2"/>
        <v>0</v>
      </c>
      <c r="J14" s="1"/>
      <c r="K14" s="8">
        <f t="shared" si="3"/>
        <v>0</v>
      </c>
      <c r="L14" s="39"/>
      <c r="M14" s="40"/>
    </row>
    <row r="15" spans="1:13" x14ac:dyDescent="0.3">
      <c r="A15" s="65"/>
      <c r="B15" s="1"/>
      <c r="C15" s="37" t="s">
        <v>28</v>
      </c>
      <c r="D15" s="37"/>
      <c r="E15" s="37"/>
      <c r="F15" s="56">
        <f>SUM(F12:G14)</f>
        <v>11874000</v>
      </c>
      <c r="G15" s="37"/>
      <c r="H15" s="13"/>
      <c r="I15" s="13"/>
      <c r="J15" s="12">
        <f>SUM(J12:J14)</f>
        <v>50</v>
      </c>
      <c r="K15" s="12"/>
      <c r="L15" s="37"/>
      <c r="M15" s="38"/>
    </row>
    <row r="16" spans="1:13" x14ac:dyDescent="0.3">
      <c r="A16" s="66"/>
      <c r="B16" s="46" t="s">
        <v>45</v>
      </c>
      <c r="C16" s="46"/>
      <c r="D16" s="46"/>
      <c r="E16" s="46"/>
      <c r="F16" s="57">
        <f>F15</f>
        <v>11874000</v>
      </c>
      <c r="G16" s="46"/>
      <c r="H16" s="10"/>
      <c r="I16" s="10"/>
      <c r="J16" s="10"/>
      <c r="K16" s="10"/>
      <c r="L16" s="46"/>
      <c r="M16" s="47"/>
    </row>
    <row r="17" spans="1:13" x14ac:dyDescent="0.3">
      <c r="A17" s="43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5"/>
    </row>
    <row r="18" spans="1:13" x14ac:dyDescent="0.3">
      <c r="A18" s="92" t="s">
        <v>33</v>
      </c>
      <c r="B18" s="41" t="s">
        <v>18</v>
      </c>
      <c r="C18" s="41"/>
      <c r="D18" s="41"/>
      <c r="E18" s="41"/>
      <c r="F18" s="41" t="s">
        <v>34</v>
      </c>
      <c r="G18" s="41"/>
      <c r="H18" s="15" t="s">
        <v>23</v>
      </c>
      <c r="I18" s="41" t="s">
        <v>39</v>
      </c>
      <c r="J18" s="41"/>
      <c r="K18" s="41"/>
      <c r="L18" s="41" t="s">
        <v>27</v>
      </c>
      <c r="M18" s="42"/>
    </row>
    <row r="19" spans="1:13" x14ac:dyDescent="0.3">
      <c r="A19" s="93"/>
      <c r="B19" s="39" t="s">
        <v>36</v>
      </c>
      <c r="C19" s="39" t="s">
        <v>37</v>
      </c>
      <c r="D19" s="39"/>
      <c r="E19" s="39"/>
      <c r="F19" s="48"/>
      <c r="G19" s="52"/>
      <c r="H19" s="5" t="s">
        <v>41</v>
      </c>
      <c r="I19" s="48" t="s">
        <v>82</v>
      </c>
      <c r="J19" s="53"/>
      <c r="K19" s="52"/>
      <c r="L19" s="39"/>
      <c r="M19" s="40"/>
    </row>
    <row r="20" spans="1:13" x14ac:dyDescent="0.3">
      <c r="A20" s="93"/>
      <c r="B20" s="39"/>
      <c r="C20" s="39" t="s">
        <v>83</v>
      </c>
      <c r="D20" s="39"/>
      <c r="E20" s="39"/>
      <c r="F20" s="48"/>
      <c r="G20" s="52"/>
      <c r="H20" s="5" t="s">
        <v>41</v>
      </c>
      <c r="I20" s="48"/>
      <c r="J20" s="53"/>
      <c r="K20" s="52"/>
      <c r="L20" s="39"/>
      <c r="M20" s="40"/>
    </row>
    <row r="21" spans="1:13" x14ac:dyDescent="0.3">
      <c r="A21" s="93"/>
      <c r="B21" s="39"/>
      <c r="C21" s="39" t="s">
        <v>38</v>
      </c>
      <c r="D21" s="39"/>
      <c r="E21" s="39"/>
      <c r="F21" s="48"/>
      <c r="G21" s="52"/>
      <c r="H21" s="5" t="s">
        <v>41</v>
      </c>
      <c r="I21" s="48"/>
      <c r="J21" s="53"/>
      <c r="K21" s="52"/>
      <c r="L21" s="39"/>
      <c r="M21" s="40"/>
    </row>
    <row r="22" spans="1:13" x14ac:dyDescent="0.3">
      <c r="A22" s="93"/>
      <c r="B22" s="39"/>
      <c r="C22" s="37" t="s">
        <v>28</v>
      </c>
      <c r="D22" s="37"/>
      <c r="E22" s="37"/>
      <c r="F22" s="50"/>
      <c r="G22" s="51"/>
      <c r="H22" s="17" t="e">
        <f>F22/F48</f>
        <v>#DIV/0!</v>
      </c>
      <c r="I22" s="50"/>
      <c r="J22" s="70"/>
      <c r="K22" s="51"/>
      <c r="L22" s="37"/>
      <c r="M22" s="38"/>
    </row>
    <row r="23" spans="1:13" x14ac:dyDescent="0.3">
      <c r="A23" s="93"/>
      <c r="B23" s="60" t="s">
        <v>46</v>
      </c>
      <c r="C23" s="48" t="s">
        <v>47</v>
      </c>
      <c r="D23" s="53"/>
      <c r="E23" s="52"/>
      <c r="F23" s="48"/>
      <c r="G23" s="52"/>
      <c r="H23" s="1"/>
      <c r="I23" s="48" t="s">
        <v>82</v>
      </c>
      <c r="J23" s="53"/>
      <c r="K23" s="52"/>
      <c r="L23" s="48"/>
      <c r="M23" s="49"/>
    </row>
    <row r="24" spans="1:13" x14ac:dyDescent="0.3">
      <c r="A24" s="93"/>
      <c r="B24" s="61"/>
      <c r="C24" s="63" t="s">
        <v>48</v>
      </c>
      <c r="D24" s="39" t="s">
        <v>49</v>
      </c>
      <c r="E24" s="39"/>
      <c r="F24" s="48"/>
      <c r="G24" s="52"/>
      <c r="H24" s="1"/>
      <c r="I24" s="48"/>
      <c r="J24" s="53"/>
      <c r="K24" s="52"/>
      <c r="L24" s="48"/>
      <c r="M24" s="49"/>
    </row>
    <row r="25" spans="1:13" x14ac:dyDescent="0.3">
      <c r="A25" s="93"/>
      <c r="B25" s="61"/>
      <c r="C25" s="39"/>
      <c r="D25" s="39" t="s">
        <v>50</v>
      </c>
      <c r="E25" s="39"/>
      <c r="F25" s="48"/>
      <c r="G25" s="52"/>
      <c r="H25" s="1"/>
      <c r="I25" s="48"/>
      <c r="J25" s="53"/>
      <c r="K25" s="52"/>
      <c r="L25" s="48"/>
      <c r="M25" s="49"/>
    </row>
    <row r="26" spans="1:13" x14ac:dyDescent="0.3">
      <c r="A26" s="93"/>
      <c r="B26" s="61"/>
      <c r="C26" s="39"/>
      <c r="D26" s="39" t="s">
        <v>51</v>
      </c>
      <c r="E26" s="39"/>
      <c r="F26" s="48"/>
      <c r="G26" s="52"/>
      <c r="H26" s="1"/>
      <c r="I26" s="48"/>
      <c r="J26" s="53"/>
      <c r="K26" s="52"/>
      <c r="L26" s="48"/>
      <c r="M26" s="49"/>
    </row>
    <row r="27" spans="1:13" x14ac:dyDescent="0.3">
      <c r="A27" s="93"/>
      <c r="B27" s="61"/>
      <c r="C27" s="39"/>
      <c r="D27" s="39"/>
      <c r="E27" s="39"/>
      <c r="F27" s="48"/>
      <c r="G27" s="52"/>
      <c r="H27" s="1"/>
      <c r="I27" s="48"/>
      <c r="J27" s="53"/>
      <c r="K27" s="52"/>
      <c r="L27" s="48"/>
      <c r="M27" s="49"/>
    </row>
    <row r="28" spans="1:13" x14ac:dyDescent="0.3">
      <c r="A28" s="93"/>
      <c r="B28" s="61"/>
      <c r="C28" s="39" t="s">
        <v>52</v>
      </c>
      <c r="D28" s="39" t="s">
        <v>53</v>
      </c>
      <c r="E28" s="39"/>
      <c r="F28" s="48"/>
      <c r="G28" s="52"/>
      <c r="H28" s="1"/>
      <c r="I28" s="48"/>
      <c r="J28" s="53"/>
      <c r="K28" s="52"/>
      <c r="L28" s="48"/>
      <c r="M28" s="49"/>
    </row>
    <row r="29" spans="1:13" x14ac:dyDescent="0.3">
      <c r="A29" s="93"/>
      <c r="B29" s="61"/>
      <c r="C29" s="39"/>
      <c r="D29" s="39" t="s">
        <v>54</v>
      </c>
      <c r="E29" s="39"/>
      <c r="F29" s="48"/>
      <c r="G29" s="52"/>
      <c r="H29" s="1"/>
      <c r="I29" s="48"/>
      <c r="J29" s="53"/>
      <c r="K29" s="52"/>
      <c r="L29" s="48"/>
      <c r="M29" s="49"/>
    </row>
    <row r="30" spans="1:13" x14ac:dyDescent="0.3">
      <c r="A30" s="93"/>
      <c r="B30" s="61"/>
      <c r="C30" s="39"/>
      <c r="D30" s="39" t="s">
        <v>55</v>
      </c>
      <c r="E30" s="39"/>
      <c r="F30" s="67"/>
      <c r="G30" s="69"/>
      <c r="H30" s="16"/>
      <c r="I30" s="67"/>
      <c r="J30" s="68"/>
      <c r="K30" s="69"/>
      <c r="L30" s="67"/>
      <c r="M30" s="71"/>
    </row>
    <row r="31" spans="1:13" x14ac:dyDescent="0.3">
      <c r="A31" s="93"/>
      <c r="B31" s="62"/>
      <c r="C31" s="37" t="s">
        <v>56</v>
      </c>
      <c r="D31" s="37"/>
      <c r="E31" s="37"/>
      <c r="F31" s="37"/>
      <c r="G31" s="37"/>
      <c r="H31" s="17" t="e">
        <f>F31/F48</f>
        <v>#DIV/0!</v>
      </c>
      <c r="I31" s="37"/>
      <c r="J31" s="37"/>
      <c r="K31" s="37"/>
      <c r="L31" s="37"/>
      <c r="M31" s="38"/>
    </row>
    <row r="32" spans="1:13" x14ac:dyDescent="0.3">
      <c r="A32" s="93"/>
      <c r="B32" s="60" t="s">
        <v>57</v>
      </c>
      <c r="C32" s="48" t="s">
        <v>58</v>
      </c>
      <c r="D32" s="53"/>
      <c r="E32" s="52"/>
      <c r="F32" s="48"/>
      <c r="G32" s="52"/>
      <c r="H32" s="1"/>
      <c r="I32" s="48" t="s">
        <v>81</v>
      </c>
      <c r="J32" s="53"/>
      <c r="K32" s="52"/>
      <c r="L32" s="48"/>
      <c r="M32" s="49"/>
    </row>
    <row r="33" spans="1:13" x14ac:dyDescent="0.3">
      <c r="A33" s="93"/>
      <c r="B33" s="61"/>
      <c r="C33" s="48" t="s">
        <v>59</v>
      </c>
      <c r="D33" s="53"/>
      <c r="E33" s="52"/>
      <c r="F33" s="48"/>
      <c r="G33" s="52"/>
      <c r="H33" s="1"/>
      <c r="I33" s="48"/>
      <c r="J33" s="53"/>
      <c r="K33" s="52"/>
      <c r="L33" s="48"/>
      <c r="M33" s="49"/>
    </row>
    <row r="34" spans="1:13" x14ac:dyDescent="0.3">
      <c r="A34" s="93"/>
      <c r="B34" s="61"/>
      <c r="C34" s="48" t="s">
        <v>60</v>
      </c>
      <c r="D34" s="53"/>
      <c r="E34" s="52"/>
      <c r="F34" s="48"/>
      <c r="G34" s="52"/>
      <c r="H34" s="1"/>
      <c r="I34" s="48"/>
      <c r="J34" s="53"/>
      <c r="K34" s="52"/>
      <c r="L34" s="48"/>
      <c r="M34" s="49"/>
    </row>
    <row r="35" spans="1:13" x14ac:dyDescent="0.3">
      <c r="A35" s="93"/>
      <c r="B35" s="62"/>
      <c r="C35" s="50" t="s">
        <v>56</v>
      </c>
      <c r="D35" s="70"/>
      <c r="E35" s="51"/>
      <c r="F35" s="50"/>
      <c r="G35" s="51"/>
      <c r="H35" s="17" t="e">
        <f>F35/F48</f>
        <v>#DIV/0!</v>
      </c>
      <c r="I35" s="50"/>
      <c r="J35" s="70"/>
      <c r="K35" s="51"/>
      <c r="L35" s="50"/>
      <c r="M35" s="73"/>
    </row>
    <row r="36" spans="1:13" x14ac:dyDescent="0.3">
      <c r="A36" s="93"/>
      <c r="B36" s="60" t="s">
        <v>61</v>
      </c>
      <c r="C36" s="72" t="s">
        <v>62</v>
      </c>
      <c r="D36" s="48" t="s">
        <v>64</v>
      </c>
      <c r="E36" s="52"/>
      <c r="F36" s="48"/>
      <c r="G36" s="52"/>
      <c r="H36" s="1"/>
      <c r="I36" s="48" t="s">
        <v>84</v>
      </c>
      <c r="J36" s="53"/>
      <c r="K36" s="52"/>
      <c r="L36" s="48"/>
      <c r="M36" s="49"/>
    </row>
    <row r="37" spans="1:13" x14ac:dyDescent="0.3">
      <c r="A37" s="93"/>
      <c r="B37" s="61"/>
      <c r="C37" s="61"/>
      <c r="D37" s="48" t="s">
        <v>65</v>
      </c>
      <c r="E37" s="52"/>
      <c r="F37" s="48"/>
      <c r="G37" s="52"/>
      <c r="H37" s="1"/>
      <c r="I37" s="48"/>
      <c r="J37" s="53"/>
      <c r="K37" s="52"/>
      <c r="L37" s="48"/>
      <c r="M37" s="49"/>
    </row>
    <row r="38" spans="1:13" x14ac:dyDescent="0.3">
      <c r="A38" s="93"/>
      <c r="B38" s="61"/>
      <c r="C38" s="62"/>
      <c r="D38" s="48" t="s">
        <v>55</v>
      </c>
      <c r="E38" s="52"/>
      <c r="F38" s="48"/>
      <c r="G38" s="52"/>
      <c r="H38" s="1"/>
      <c r="I38" s="48"/>
      <c r="J38" s="53"/>
      <c r="K38" s="52"/>
      <c r="L38" s="48"/>
      <c r="M38" s="49"/>
    </row>
    <row r="39" spans="1:13" x14ac:dyDescent="0.3">
      <c r="A39" s="93"/>
      <c r="B39" s="61"/>
      <c r="C39" s="72" t="s">
        <v>63</v>
      </c>
      <c r="D39" s="48" t="s">
        <v>66</v>
      </c>
      <c r="E39" s="52"/>
      <c r="F39" s="48"/>
      <c r="G39" s="52"/>
      <c r="H39" s="1"/>
      <c r="I39" s="48"/>
      <c r="J39" s="53"/>
      <c r="K39" s="52"/>
      <c r="L39" s="48"/>
      <c r="M39" s="49"/>
    </row>
    <row r="40" spans="1:13" x14ac:dyDescent="0.3">
      <c r="A40" s="93"/>
      <c r="B40" s="61"/>
      <c r="C40" s="61"/>
      <c r="D40" s="48" t="s">
        <v>67</v>
      </c>
      <c r="E40" s="52"/>
      <c r="F40" s="48"/>
      <c r="G40" s="52"/>
      <c r="H40" s="1"/>
      <c r="I40" s="48"/>
      <c r="J40" s="53"/>
      <c r="K40" s="52"/>
      <c r="L40" s="48"/>
      <c r="M40" s="49"/>
    </row>
    <row r="41" spans="1:13" x14ac:dyDescent="0.3">
      <c r="A41" s="93"/>
      <c r="B41" s="61"/>
      <c r="C41" s="61"/>
      <c r="D41" s="48" t="s">
        <v>68</v>
      </c>
      <c r="E41" s="52"/>
      <c r="F41" s="48"/>
      <c r="G41" s="52"/>
      <c r="H41" s="1"/>
      <c r="I41" s="48"/>
      <c r="J41" s="53"/>
      <c r="K41" s="52"/>
      <c r="L41" s="48"/>
      <c r="M41" s="49"/>
    </row>
    <row r="42" spans="1:13" x14ac:dyDescent="0.3">
      <c r="A42" s="93"/>
      <c r="B42" s="61"/>
      <c r="C42" s="62"/>
      <c r="D42" s="48" t="s">
        <v>69</v>
      </c>
      <c r="E42" s="52"/>
      <c r="F42" s="48"/>
      <c r="G42" s="52"/>
      <c r="H42" s="1"/>
      <c r="I42" s="48"/>
      <c r="J42" s="53"/>
      <c r="K42" s="52"/>
      <c r="L42" s="48"/>
      <c r="M42" s="49"/>
    </row>
    <row r="43" spans="1:13" x14ac:dyDescent="0.3">
      <c r="A43" s="93"/>
      <c r="B43" s="62"/>
      <c r="C43" s="50" t="s">
        <v>28</v>
      </c>
      <c r="D43" s="70"/>
      <c r="E43" s="51"/>
      <c r="F43" s="50"/>
      <c r="G43" s="51"/>
      <c r="H43" s="17" t="e">
        <f>F43/F48</f>
        <v>#DIV/0!</v>
      </c>
      <c r="I43" s="50"/>
      <c r="J43" s="70"/>
      <c r="K43" s="51"/>
      <c r="L43" s="50"/>
      <c r="M43" s="73"/>
    </row>
    <row r="44" spans="1:13" x14ac:dyDescent="0.3">
      <c r="A44" s="93"/>
      <c r="B44" s="60" t="s">
        <v>70</v>
      </c>
      <c r="C44" s="48" t="s">
        <v>71</v>
      </c>
      <c r="D44" s="53"/>
      <c r="E44" s="52"/>
      <c r="F44" s="48"/>
      <c r="G44" s="52"/>
      <c r="H44" s="1"/>
      <c r="I44" s="48" t="s">
        <v>84</v>
      </c>
      <c r="J44" s="53"/>
      <c r="K44" s="52"/>
      <c r="L44" s="48"/>
      <c r="M44" s="49"/>
    </row>
    <row r="45" spans="1:13" x14ac:dyDescent="0.3">
      <c r="A45" s="93"/>
      <c r="B45" s="61"/>
      <c r="C45" s="48" t="s">
        <v>72</v>
      </c>
      <c r="D45" s="53"/>
      <c r="E45" s="52"/>
      <c r="F45" s="48"/>
      <c r="G45" s="52"/>
      <c r="H45" s="1"/>
      <c r="I45" s="48"/>
      <c r="J45" s="53"/>
      <c r="K45" s="52"/>
      <c r="L45" s="48"/>
      <c r="M45" s="49"/>
    </row>
    <row r="46" spans="1:13" x14ac:dyDescent="0.3">
      <c r="A46" s="93"/>
      <c r="B46" s="61"/>
      <c r="C46" s="48" t="s">
        <v>55</v>
      </c>
      <c r="D46" s="53"/>
      <c r="E46" s="52"/>
      <c r="F46" s="48"/>
      <c r="G46" s="52"/>
      <c r="H46" s="1"/>
      <c r="I46" s="48"/>
      <c r="J46" s="53"/>
      <c r="K46" s="52"/>
      <c r="L46" s="48"/>
      <c r="M46" s="49"/>
    </row>
    <row r="47" spans="1:13" x14ac:dyDescent="0.3">
      <c r="A47" s="93"/>
      <c r="B47" s="62"/>
      <c r="C47" s="50" t="s">
        <v>56</v>
      </c>
      <c r="D47" s="70"/>
      <c r="E47" s="51"/>
      <c r="F47" s="50"/>
      <c r="G47" s="51"/>
      <c r="H47" s="17" t="e">
        <f>F47/F48</f>
        <v>#DIV/0!</v>
      </c>
      <c r="I47" s="50"/>
      <c r="J47" s="70"/>
      <c r="K47" s="51"/>
      <c r="L47" s="50"/>
      <c r="M47" s="73"/>
    </row>
    <row r="48" spans="1:13" x14ac:dyDescent="0.3">
      <c r="A48" s="94"/>
      <c r="B48" s="46" t="s">
        <v>73</v>
      </c>
      <c r="C48" s="46"/>
      <c r="D48" s="46"/>
      <c r="E48" s="46"/>
      <c r="F48" s="82">
        <f>F22+F31+F35+F43+F47</f>
        <v>0</v>
      </c>
      <c r="G48" s="83"/>
      <c r="H48" s="10" t="e">
        <f>H22+H31+H35+H43+H47</f>
        <v>#DIV/0!</v>
      </c>
      <c r="I48" s="86"/>
      <c r="J48" s="87"/>
      <c r="K48" s="95"/>
      <c r="L48" s="86"/>
      <c r="M48" s="88"/>
    </row>
    <row r="49" spans="1:13" x14ac:dyDescent="0.3">
      <c r="A49" s="76" t="s">
        <v>74</v>
      </c>
      <c r="B49" s="77"/>
      <c r="C49" s="77"/>
      <c r="D49" s="77"/>
      <c r="E49" s="78"/>
      <c r="F49" s="82" t="s">
        <v>34</v>
      </c>
      <c r="G49" s="83"/>
      <c r="H49" s="9" t="s">
        <v>76</v>
      </c>
      <c r="I49" s="86" t="s">
        <v>75</v>
      </c>
      <c r="J49" s="87"/>
      <c r="K49" s="87"/>
      <c r="L49" s="87"/>
      <c r="M49" s="88"/>
    </row>
    <row r="50" spans="1:13" ht="17.25" thickBot="1" x14ac:dyDescent="0.35">
      <c r="A50" s="79"/>
      <c r="B50" s="80"/>
      <c r="C50" s="80"/>
      <c r="D50" s="80"/>
      <c r="E50" s="81"/>
      <c r="F50" s="84">
        <f>F16-F48</f>
        <v>11874000</v>
      </c>
      <c r="G50" s="85"/>
      <c r="H50" s="22">
        <f>F50/F16</f>
        <v>1</v>
      </c>
      <c r="I50" s="89"/>
      <c r="J50" s="90"/>
      <c r="K50" s="90"/>
      <c r="L50" s="90"/>
      <c r="M50" s="91"/>
    </row>
    <row r="51" spans="1:13" x14ac:dyDescent="0.3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5"/>
    </row>
    <row r="52" spans="1:13" x14ac:dyDescent="0.3">
      <c r="A52" s="26" t="s">
        <v>79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8"/>
    </row>
    <row r="53" spans="1:13" ht="17.25" thickBot="1" x14ac:dyDescent="0.35">
      <c r="A53" s="29" t="s">
        <v>80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1"/>
    </row>
  </sheetData>
  <mergeCells count="170">
    <mergeCell ref="A1:B1"/>
    <mergeCell ref="C1:M1"/>
    <mergeCell ref="A49:E50"/>
    <mergeCell ref="F49:G49"/>
    <mergeCell ref="F50:G50"/>
    <mergeCell ref="I49:M49"/>
    <mergeCell ref="I50:M50"/>
    <mergeCell ref="A18:A48"/>
    <mergeCell ref="B48:E48"/>
    <mergeCell ref="F48:G48"/>
    <mergeCell ref="I48:K48"/>
    <mergeCell ref="L48:M48"/>
    <mergeCell ref="L44:M44"/>
    <mergeCell ref="I47:K47"/>
    <mergeCell ref="I46:K46"/>
    <mergeCell ref="I45:K45"/>
    <mergeCell ref="I44:K44"/>
    <mergeCell ref="F36:G36"/>
    <mergeCell ref="L35:M35"/>
    <mergeCell ref="I35:K35"/>
    <mergeCell ref="F35:G35"/>
    <mergeCell ref="B44:B47"/>
    <mergeCell ref="F47:G47"/>
    <mergeCell ref="F46:G46"/>
    <mergeCell ref="F45:G45"/>
    <mergeCell ref="F44:G44"/>
    <mergeCell ref="C47:E47"/>
    <mergeCell ref="C46:E46"/>
    <mergeCell ref="C45:E45"/>
    <mergeCell ref="C44:E44"/>
    <mergeCell ref="L47:M47"/>
    <mergeCell ref="L46:M46"/>
    <mergeCell ref="L45:M45"/>
    <mergeCell ref="L36:M36"/>
    <mergeCell ref="I43:K43"/>
    <mergeCell ref="I42:K42"/>
    <mergeCell ref="I41:K41"/>
    <mergeCell ref="I40:K40"/>
    <mergeCell ref="I39:K39"/>
    <mergeCell ref="I38:K38"/>
    <mergeCell ref="I37:K37"/>
    <mergeCell ref="I36:K36"/>
    <mergeCell ref="L43:M43"/>
    <mergeCell ref="L42:M42"/>
    <mergeCell ref="L41:M41"/>
    <mergeCell ref="L40:M40"/>
    <mergeCell ref="L39:M39"/>
    <mergeCell ref="F43:G43"/>
    <mergeCell ref="F42:G42"/>
    <mergeCell ref="F41:G41"/>
    <mergeCell ref="F40:G40"/>
    <mergeCell ref="F39:G39"/>
    <mergeCell ref="F38:G38"/>
    <mergeCell ref="F37:G37"/>
    <mergeCell ref="L38:M38"/>
    <mergeCell ref="L37:M37"/>
    <mergeCell ref="B36:B43"/>
    <mergeCell ref="C36:C38"/>
    <mergeCell ref="C39:C42"/>
    <mergeCell ref="C43:E43"/>
    <mergeCell ref="D42:E42"/>
    <mergeCell ref="D41:E41"/>
    <mergeCell ref="D40:E40"/>
    <mergeCell ref="D39:E39"/>
    <mergeCell ref="D38:E38"/>
    <mergeCell ref="D37:E37"/>
    <mergeCell ref="D36:E36"/>
    <mergeCell ref="L34:M34"/>
    <mergeCell ref="L33:M33"/>
    <mergeCell ref="L32:M32"/>
    <mergeCell ref="I34:K34"/>
    <mergeCell ref="I33:K33"/>
    <mergeCell ref="I32:K32"/>
    <mergeCell ref="D28:E28"/>
    <mergeCell ref="C28:C30"/>
    <mergeCell ref="B32:B35"/>
    <mergeCell ref="C35:E35"/>
    <mergeCell ref="C34:E34"/>
    <mergeCell ref="C33:E33"/>
    <mergeCell ref="C32:E32"/>
    <mergeCell ref="F34:G34"/>
    <mergeCell ref="F33:G33"/>
    <mergeCell ref="F32:G32"/>
    <mergeCell ref="I22:K22"/>
    <mergeCell ref="L31:M31"/>
    <mergeCell ref="L30:M30"/>
    <mergeCell ref="L29:M29"/>
    <mergeCell ref="L28:M28"/>
    <mergeCell ref="L27:M27"/>
    <mergeCell ref="L26:M26"/>
    <mergeCell ref="L25:M25"/>
    <mergeCell ref="L24:M24"/>
    <mergeCell ref="L23:M23"/>
    <mergeCell ref="F26:G26"/>
    <mergeCell ref="F25:G25"/>
    <mergeCell ref="F24:G24"/>
    <mergeCell ref="F23:G23"/>
    <mergeCell ref="I31:K31"/>
    <mergeCell ref="I30:K30"/>
    <mergeCell ref="I29:K29"/>
    <mergeCell ref="I28:K28"/>
    <mergeCell ref="I27:K27"/>
    <mergeCell ref="I26:K26"/>
    <mergeCell ref="I25:K25"/>
    <mergeCell ref="I24:K24"/>
    <mergeCell ref="I23:K23"/>
    <mergeCell ref="F31:G31"/>
    <mergeCell ref="F30:G30"/>
    <mergeCell ref="F29:G29"/>
    <mergeCell ref="F28:G28"/>
    <mergeCell ref="F27:G27"/>
    <mergeCell ref="A9:C9"/>
    <mergeCell ref="A8:C8"/>
    <mergeCell ref="A7:C7"/>
    <mergeCell ref="A6:C6"/>
    <mergeCell ref="B23:B31"/>
    <mergeCell ref="C31:E31"/>
    <mergeCell ref="C23:E23"/>
    <mergeCell ref="D3:G3"/>
    <mergeCell ref="I3:J3"/>
    <mergeCell ref="A3:C3"/>
    <mergeCell ref="A4:C4"/>
    <mergeCell ref="A5:C5"/>
    <mergeCell ref="B19:B22"/>
    <mergeCell ref="C19:E19"/>
    <mergeCell ref="C20:E20"/>
    <mergeCell ref="C21:E21"/>
    <mergeCell ref="C24:C27"/>
    <mergeCell ref="D27:E27"/>
    <mergeCell ref="D26:E26"/>
    <mergeCell ref="D25:E25"/>
    <mergeCell ref="D24:E24"/>
    <mergeCell ref="D30:E30"/>
    <mergeCell ref="D29:E29"/>
    <mergeCell ref="A11:A16"/>
    <mergeCell ref="F19:G19"/>
    <mergeCell ref="F20:G20"/>
    <mergeCell ref="F15:G15"/>
    <mergeCell ref="F16:G16"/>
    <mergeCell ref="D11:E11"/>
    <mergeCell ref="F11:G11"/>
    <mergeCell ref="F12:G12"/>
    <mergeCell ref="F13:G13"/>
    <mergeCell ref="B16:E16"/>
    <mergeCell ref="C15:E15"/>
    <mergeCell ref="F14:G14"/>
    <mergeCell ref="A2:M2"/>
    <mergeCell ref="L22:M22"/>
    <mergeCell ref="L21:M21"/>
    <mergeCell ref="L20:M20"/>
    <mergeCell ref="L19:M19"/>
    <mergeCell ref="L18:M18"/>
    <mergeCell ref="A17:M17"/>
    <mergeCell ref="L16:M16"/>
    <mergeCell ref="L5:M5"/>
    <mergeCell ref="F22:G22"/>
    <mergeCell ref="F21:G21"/>
    <mergeCell ref="I21:K21"/>
    <mergeCell ref="I20:K20"/>
    <mergeCell ref="I19:K19"/>
    <mergeCell ref="C22:E22"/>
    <mergeCell ref="B11:C11"/>
    <mergeCell ref="L15:M15"/>
    <mergeCell ref="L14:M14"/>
    <mergeCell ref="L13:M13"/>
    <mergeCell ref="L12:M12"/>
    <mergeCell ref="L11:M11"/>
    <mergeCell ref="B18:E18"/>
    <mergeCell ref="F18:G18"/>
    <mergeCell ref="I18:K1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진영빈</dc:creator>
  <cp:lastModifiedBy>김능혜</cp:lastModifiedBy>
  <cp:lastPrinted>2022-06-08T01:17:38Z</cp:lastPrinted>
  <dcterms:created xsi:type="dcterms:W3CDTF">2022-06-07T02:00:28Z</dcterms:created>
  <dcterms:modified xsi:type="dcterms:W3CDTF">2023-06-12T09:15:47Z</dcterms:modified>
</cp:coreProperties>
</file>